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 72\5 постановления МА 2020\"/>
    </mc:Choice>
  </mc:AlternateContent>
  <xr:revisionPtr revIDLastSave="0" documentId="13_ncr:1_{4408F6E0-DFA0-4AC3-AF33-47EF5D7A5C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68" i="1" l="1"/>
  <c r="F38" i="1"/>
  <c r="F84" i="1" l="1"/>
  <c r="F80" i="1"/>
  <c r="F74" i="1"/>
  <c r="D53" i="1"/>
  <c r="D49" i="1"/>
  <c r="D38" i="1"/>
  <c r="F67" i="1" l="1"/>
  <c r="F62" i="1"/>
  <c r="F61" i="1" s="1"/>
  <c r="F53" i="1" l="1"/>
  <c r="F49" i="1"/>
  <c r="F37" i="1" l="1"/>
  <c r="B91" i="1"/>
</calcChain>
</file>

<file path=xl/sharedStrings.xml><?xml version="1.0" encoding="utf-8"?>
<sst xmlns="http://schemas.openxmlformats.org/spreadsheetml/2006/main" count="218" uniqueCount="142">
  <si>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</si>
  <si>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</si>
  <si>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</si>
  <si>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</t>
  </si>
  <si>
    <t>Объемы финансирования (тыс.руб.)</t>
  </si>
  <si>
    <t>ед.изм.</t>
  </si>
  <si>
    <t>кол-во</t>
  </si>
  <si>
    <t>Приложение</t>
  </si>
  <si>
    <t>к Постановлению Местной администрации МО МО № 72</t>
  </si>
  <si>
    <t>ПАСПОРТ</t>
  </si>
  <si>
    <t>внутригородского муниципального образования Санкт-Петербурга</t>
  </si>
  <si>
    <t>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</si>
  <si>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</si>
  <si>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(наименование внутригородского муниципального образования Санкт-Петербурга)</t>
  </si>
  <si>
    <t>мероприятий, направленных на решение вопроса местного значения по благоустройству территории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</si>
  <si>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</si>
  <si>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м2</t>
  </si>
  <si>
    <t>ул. Софийская, д.20, корп.3</t>
  </si>
  <si>
    <t>2.</t>
  </si>
  <si>
    <t>Ремонт и обустройство основания с мощением</t>
  </si>
  <si>
    <t xml:space="preserve">пр. Славы, д.46, корп.2 </t>
  </si>
  <si>
    <t>ул. Белы Куна, д.27, корп.1</t>
  </si>
  <si>
    <t>3.</t>
  </si>
  <si>
    <t>Ремонт и обустройство набивного покрытия</t>
  </si>
  <si>
    <t>4.</t>
  </si>
  <si>
    <t>5.</t>
  </si>
  <si>
    <t>Создание зон отдыха, в том числе обустройство детских площадок</t>
  </si>
  <si>
    <t>6.</t>
  </si>
  <si>
    <t>Доукомплектование детских и спортивных площадок</t>
  </si>
  <si>
    <t>7.</t>
  </si>
  <si>
    <t>Технический надзор, экспертиза</t>
  </si>
  <si>
    <t>усл.</t>
  </si>
  <si>
    <t>8.</t>
  </si>
  <si>
    <t>Составление смет</t>
  </si>
  <si>
    <t>9.</t>
  </si>
  <si>
    <t>Составление проектной документации</t>
  </si>
  <si>
    <t>Ремонт контейнерных площадок</t>
  </si>
  <si>
    <t>Демонтаж оборудования</t>
  </si>
  <si>
    <t>Ремонт асфальтового покрытия (холодный)</t>
  </si>
  <si>
    <t>Вывоз крупногабаритного мусора</t>
  </si>
  <si>
    <t>Завоз песка на детские площадки</t>
  </si>
  <si>
    <t>шт.</t>
  </si>
  <si>
    <t>Установка и содержание МАФ, уличной мебели и хозяйственно-бытового оборудования</t>
  </si>
  <si>
    <t>Установка, содержание и ремонт ограждений газонов</t>
  </si>
  <si>
    <t>Ямочный ремонт</t>
  </si>
  <si>
    <t>2. Объем финансирования программы (тыс.руб.):</t>
  </si>
  <si>
    <t>Всего</t>
  </si>
  <si>
    <t>2-4 квартал</t>
  </si>
  <si>
    <t>ед.</t>
  </si>
  <si>
    <t>1.1.</t>
  </si>
  <si>
    <t>1.2.</t>
  </si>
  <si>
    <t>1.3.</t>
  </si>
  <si>
    <t>1.4.</t>
  </si>
  <si>
    <t>1.5.</t>
  </si>
  <si>
    <t>2.1.</t>
  </si>
  <si>
    <t>2.2.</t>
  </si>
  <si>
    <t>3.1.</t>
  </si>
  <si>
    <t>3.2.</t>
  </si>
  <si>
    <t>3.3.</t>
  </si>
  <si>
    <t>3.4.</t>
  </si>
  <si>
    <t>1-4 квартал</t>
  </si>
  <si>
    <t>1-2 квартал</t>
  </si>
  <si>
    <t>1. Перечень мероприятий программы, сроки и ожидаемые конечные результаты их реализации и объемы финансирования</t>
  </si>
  <si>
    <t>Ремонт оборудования детских и спортивных площадок</t>
  </si>
  <si>
    <t>муниципальной программы</t>
  </si>
  <si>
    <r>
      <rPr>
        <b/>
        <i/>
        <u/>
        <sz val="10"/>
        <color theme="1"/>
        <rFont val="Times New Roman"/>
        <family val="1"/>
        <charset val="204"/>
      </rPr>
      <t>Наименование муниципальной программы</t>
    </r>
    <r>
      <rPr>
        <sz val="10"/>
        <color theme="1"/>
        <rFont val="Times New Roman"/>
        <family val="1"/>
        <charset val="204"/>
      </rPr>
      <t xml:space="preserve">: </t>
    </r>
    <r>
      <rPr>
        <b/>
        <sz val="10"/>
        <color theme="1"/>
        <rFont val="Times New Roman"/>
        <family val="1"/>
        <charset val="204"/>
      </rPr>
      <t>Проведение работ по благоустройству территории МО</t>
    </r>
  </si>
  <si>
    <r>
      <rPr>
        <b/>
        <i/>
        <u/>
        <sz val="10"/>
        <color theme="1"/>
        <rFont val="Times New Roman"/>
        <family val="1"/>
        <charset val="204"/>
      </rPr>
      <t>Цели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Комплексное решение вопросов, связанных с благоустройством санитарного порядка территории муниципального образования</t>
    </r>
  </si>
  <si>
    <r>
      <rPr>
        <b/>
        <i/>
        <u/>
        <sz val="10"/>
        <color theme="1"/>
        <rFont val="Times New Roman"/>
        <family val="1"/>
        <charset val="204"/>
      </rPr>
      <t>Задачи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обеспечение качественного выполнения работ по текущему ремонту придомовых территорий и дворовых территорий, включая проезды и въезды, пешеходные дорожки; повышение уровня благоустройства и озеленения территории МО; обеспечение установки и содержания детских игровых и спортивных площадок, расположенных на территории МО; улучшение условий массового отдыха и досуга жителей МО.</t>
    </r>
  </si>
  <si>
    <r>
      <rPr>
        <b/>
        <i/>
        <u/>
        <sz val="10"/>
        <color theme="1"/>
        <rFont val="Times New Roman"/>
        <family val="1"/>
        <charset val="204"/>
      </rPr>
      <t>Ожидаемые результаты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повышение надежности и долговечности работы внутриквартальных территорий; улучшение состояния экологической обстановки на территории МО</t>
    </r>
  </si>
  <si>
    <t>МУНИЦИПАЛЬНАЯ ПРОГРАММА</t>
  </si>
  <si>
    <t>Начало реализации программы - 01 января 2021 года</t>
  </si>
  <si>
    <t>Окончание реализации программы - 31 декабря 2021 года</t>
  </si>
  <si>
    <t>КБК 972 0503 6000000000 244</t>
  </si>
  <si>
    <t>ул. Белы Куна, д.27</t>
  </si>
  <si>
    <t>ул. Софийская, д.20, корп.3-4</t>
  </si>
  <si>
    <t>ул. Турку, д.8, корп.5, ул. Турку, д.10, корп.2</t>
  </si>
  <si>
    <t>ул. Турку, д.12, корп.4-5</t>
  </si>
  <si>
    <t>ул. Турку, д.29, корп.2 (новая асфальтированная дорожка)</t>
  </si>
  <si>
    <t xml:space="preserve">ул. Пражская, д.40 </t>
  </si>
  <si>
    <t>ул. Пражская, д.25</t>
  </si>
  <si>
    <t>ул. Турку, д.12, корп.3</t>
  </si>
  <si>
    <t>4.1.</t>
  </si>
  <si>
    <t>4.2.</t>
  </si>
  <si>
    <t>4.3.</t>
  </si>
  <si>
    <t>4.4.</t>
  </si>
  <si>
    <t>Южное шоссе, д.72</t>
  </si>
  <si>
    <t>Южное шоссе, д.108</t>
  </si>
  <si>
    <t>Уборка зеленых насаждений общего пользования местного значения, содержание детских площадок</t>
  </si>
  <si>
    <t>Сопровождение GIS BIS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</si>
  <si>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</si>
  <si>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</si>
  <si>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</si>
  <si>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</si>
  <si>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</si>
  <si>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</si>
  <si>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</si>
  <si>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</si>
  <si>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</si>
  <si>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1.3.1.</t>
  </si>
  <si>
    <t>1.3.2.</t>
  </si>
  <si>
    <t>1.3.3.</t>
  </si>
  <si>
    <t>1.3.4.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</si>
  <si>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</si>
  <si>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 xml:space="preserve">1. </t>
  </si>
  <si>
    <t>Содержание внутриквартальных территорий в части обеспечения ремонта покрытий, расположенных на внутриквартальных территориях:</t>
  </si>
  <si>
    <t>Подготовка аукционной документации</t>
  </si>
  <si>
    <t>3.1.1.</t>
  </si>
  <si>
    <t>Обеспечение проектирования благоустройства при размещении элементов благоустройства, указанных в абзацах 4-7 подпункта 9 пункта 2 статьи 10 Закона СПб от 23.09.2009 № 420-79 "Об организации местного самоуправления в СПб"</t>
  </si>
  <si>
    <t>2.1.1.</t>
  </si>
  <si>
    <t>2.1.2.</t>
  </si>
  <si>
    <t>2.1.4.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</si>
  <si>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</si>
  <si>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Содержание, в том числе уборка, территорий зеленых насаждений общего пользования местного значения</t>
  </si>
  <si>
    <t>6.1.</t>
  </si>
  <si>
    <t>6.2.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</si>
  <si>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СПб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</si>
  <si>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</t>
  </si>
  <si>
    <t>8.1.</t>
  </si>
  <si>
    <t>8.2.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</si>
  <si>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</si>
  <si>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3.5.</t>
  </si>
  <si>
    <t>ул. Софийская, д.40, корп.1 (2-я очередь, только проезд)</t>
  </si>
  <si>
    <t>ул. Софийская, д.41, корп.2</t>
  </si>
  <si>
    <t>ул. Турку, д.10, корп.1</t>
  </si>
  <si>
    <t>пр. Софийская, д.32, корп.1</t>
  </si>
  <si>
    <t>Южное шоссе, д.104 (дорожки вокруг военкомата)</t>
  </si>
  <si>
    <t>1.1.7.</t>
  </si>
  <si>
    <t>1.1.8.</t>
  </si>
  <si>
    <t>1.1.9.</t>
  </si>
  <si>
    <t>1.1.10.</t>
  </si>
  <si>
    <t>ул. Белы Куна, д.15, к.2</t>
  </si>
  <si>
    <t>Обустройство контейнерных площадок</t>
  </si>
  <si>
    <t>ул. Белы Куна, д.17, к.3</t>
  </si>
  <si>
    <t>1.6.</t>
  </si>
  <si>
    <t>Программа "Занижение поребриков"</t>
  </si>
  <si>
    <r>
      <rPr>
        <b/>
        <i/>
        <u/>
        <sz val="10"/>
        <color theme="1"/>
        <rFont val="Times New Roman"/>
        <family val="1"/>
        <charset val="204"/>
      </rPr>
      <t>Разработчик муниципальной программы</t>
    </r>
    <r>
      <rPr>
        <sz val="10"/>
        <color theme="1"/>
        <rFont val="Times New Roman"/>
        <family val="1"/>
        <charset val="204"/>
      </rPr>
      <t>: Местная администрация внутригородского муниципального образования Санкт-Петербурга муниципального округа № 72</t>
    </r>
  </si>
  <si>
    <r>
      <rPr>
        <b/>
        <i/>
        <u/>
        <sz val="10"/>
        <color theme="1"/>
        <rFont val="Times New Roman"/>
        <family val="1"/>
        <charset val="204"/>
      </rPr>
      <t>Срок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</si>
  <si>
    <r>
      <t xml:space="preserve">Участники муниципальной программы: </t>
    </r>
    <r>
      <rPr>
        <sz val="10"/>
        <color theme="1"/>
        <rFont val="Times New Roman"/>
        <family val="1"/>
        <charset val="204"/>
      </rPr>
      <t>Юридические лица и индивидуальные предприниматели, с которыми по результатам проведения закупки товаров, работ, услуг на выполнение мероприятий Программы заключены муниципальные контракты, договоры на оказание услуг и выполнение работ, входящих в указанные мероприятия, жители, проживающие на территории внутригородского муниципального образования Санкт-Петербурга муниципального округа № 72</t>
    </r>
  </si>
  <si>
    <r>
      <rPr>
        <b/>
        <i/>
        <u/>
        <sz val="10"/>
        <color theme="1"/>
        <rFont val="Times New Roman"/>
        <family val="1"/>
        <charset val="204"/>
      </rPr>
      <t>Источники финансирования муниципальной программы</t>
    </r>
    <r>
      <rPr>
        <sz val="10"/>
        <color theme="1"/>
        <rFont val="Times New Roman"/>
        <family val="1"/>
        <charset val="204"/>
      </rPr>
      <t>: Бюджет внутригородского муниципального образования Санкт-Петербурга муниципального округа № 72 на 2021 год</t>
    </r>
  </si>
  <si>
    <r>
      <rPr>
        <b/>
        <i/>
        <u/>
        <sz val="10"/>
        <color theme="1"/>
        <rFont val="Times New Roman"/>
        <family val="1"/>
        <charset val="204"/>
      </rPr>
      <t xml:space="preserve">Перечень целевых показателей: </t>
    </r>
    <r>
      <rPr>
        <sz val="10"/>
        <color theme="1"/>
        <rFont val="Times New Roman"/>
        <family val="1"/>
        <charset val="204"/>
      </rPr>
      <t>количество запланированных мероприятий Программы</t>
    </r>
  </si>
  <si>
    <r>
      <t xml:space="preserve">Основание разработки муниципальной программы: </t>
    </r>
    <r>
      <rPr>
        <sz val="10"/>
        <color theme="1"/>
        <rFont val="Times New Roman"/>
        <family val="1"/>
        <charset val="204"/>
      </rPr>
      <t>Закон Санкт-Петербурга от 23.09.2009 № 420-79 «Об организации местного самоуправления в Санкт-Петербурге», Закон Санкт-Петербурга от 23.06.2010 № 396-88 «О зеленых насаждениях в Санкт-Петербурге», Правила благоустройства территории Санкт-Петербурга, утвержденные постановлением Правительства Санкт-Петербурга от 09.11.2016 № 961, Порядок паспортизации территорий зеленых насаждений, утвержденный постановлением Правительства Санкт-Петербурга от 12.12.2017 № 1024, Порядок рубки и(или) пересадки, а также любого другого правомерного повреждения или уничтожения зеленых насаждений в Санкт-Петербурге, утвержденный постановлением Правительства Санкт-Петербурга от 20.06.2008 № 743, Устав внутригородского муниципального образования Санкт-Петербурга муниципального округа № 72, Положение «Об организации благоустройства территории внутригородского муниципального образования Санкт-Петербурга муниципального округа № 72 в соответствии с законодательством в сфере благоустройства и осуществление работ в сфере озеленения на территории внутригородского муниципального образования Санкт-Петербурга муниципального округа № 72», утвержденное Постановлением Местной администрации внутригородского муниципального образования Санкт-Петербурга муниципального округа № 72 от 09.07.2020 № 115</t>
    </r>
  </si>
  <si>
    <t xml:space="preserve">от 22.12.2020 № 239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</si>
</sst>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u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8" fillId="0" borderId="0" xfId="0" applyFont="1"/>
    <xf numFmtId="164" fontId="7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/>
    <xf numFmtId="0" fontId="12" fillId="0" borderId="0" xfId="0" applyFont="1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4" fontId="10" fillId="0" borderId="1" xfId="0" applyNumberFormat="1" applyFont="1" applyBorder="1"/>
    <xf numFmtId="0" fontId="13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6" fillId="0" borderId="1" xfId="0" applyFont="1" applyBorder="1"/>
    <xf numFmtId="16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0" applyNumberFormat="1" applyFont="1" applyBorder="1"/>
    <xf numFmtId="0" fontId="17" fillId="0" borderId="1" xfId="0" applyFont="1" applyBorder="1" applyAlignment="1">
      <alignment vertical="center" wrapText="1"/>
    </xf>
    <xf numFmtId="0" fontId="18" fillId="0" borderId="0" xfId="0" applyFont="1"/>
    <xf numFmtId="0" fontId="0" fillId="0" borderId="0" xfId="0" applyFont="1"/>
    <xf numFmtId="0" fontId="10" fillId="0" borderId="1" xfId="0" applyFont="1" applyBorder="1" applyAlignment="1">
      <alignment vertical="top" wrapText="1"/>
    </xf>
    <xf numFmtId="0" fontId="19" fillId="0" borderId="0" xfId="0" applyFont="1"/>
    <xf numFmtId="0" fontId="15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zoomScale="110" zoomScaleNormal="110" workbookViewId="0">
      <selection sqref="A1:F19"/>
    </sheetView>
  </sheetViews>
  <sheetFormatPr defaultRowHeight="15" x14ac:dyDescent="0.25"/>
  <cols>
    <col min="2" max="2" width="76.7109375" customWidth="1"/>
    <col min="3" max="3" width="11.28515625" customWidth="1"/>
    <col min="4" max="4" width="10.85546875" customWidth="1"/>
    <col min="5" max="5" width="12.5703125" customWidth="1"/>
    <col min="6" max="6" width="13.140625" customWidth="1"/>
  </cols>
  <sheetData>
    <row r="1" spans="1:6" ht="13.5" customHeight="1" x14ac:dyDescent="0.25">
      <c r="A1" s="2"/>
      <c r="B1" s="2"/>
      <c r="C1" s="2"/>
      <c r="D1" s="2"/>
      <c r="E1" s="2"/>
      <c r="F1" s="3" t="s">
        <v>7</v>
      </c>
    </row>
    <row r="2" spans="1:6" ht="15.75" customHeight="1" x14ac:dyDescent="0.25">
      <c r="A2" s="2"/>
      <c r="B2" s="54" t="s">
        <v>8</v>
      </c>
      <c r="C2" s="54"/>
      <c r="D2" s="54"/>
      <c r="E2" s="54"/>
      <c r="F2" s="54"/>
    </row>
    <row r="3" spans="1:6" ht="14.25" customHeight="1" x14ac:dyDescent="0.25">
      <c r="A3" s="2"/>
      <c r="B3" s="2"/>
      <c r="C3" s="55" t="s">
        <v>141</v>
      </c>
      <c r="D3" s="55"/>
      <c r="E3" s="55"/>
      <c r="F3" s="55"/>
    </row>
    <row r="4" spans="1:6" ht="12.75" customHeight="1" x14ac:dyDescent="0.25">
      <c r="A4" s="48" t="s">
        <v>9</v>
      </c>
      <c r="B4" s="48"/>
      <c r="C4" s="48"/>
      <c r="D4" s="48"/>
      <c r="E4" s="48"/>
      <c r="F4" s="48"/>
    </row>
    <row r="5" spans="1:6" ht="12.75" customHeight="1" x14ac:dyDescent="0.25">
      <c r="A5" s="48" t="s">
        <v>64</v>
      </c>
      <c r="B5" s="48"/>
      <c r="C5" s="48"/>
      <c r="D5" s="48"/>
      <c r="E5" s="48"/>
      <c r="F5" s="48"/>
    </row>
    <row r="6" spans="1:6" ht="12.75" customHeight="1" x14ac:dyDescent="0.25">
      <c r="A6" s="48" t="s">
        <v>10</v>
      </c>
      <c r="B6" s="48"/>
      <c r="C6" s="48"/>
      <c r="D6" s="48"/>
      <c r="E6" s="48"/>
      <c r="F6" s="48"/>
    </row>
    <row r="7" spans="1:6" ht="12.75" customHeight="1" x14ac:dyDescent="0.25">
      <c r="A7" s="48" t="s">
        <v>11</v>
      </c>
      <c r="B7" s="48"/>
      <c r="C7" s="48"/>
      <c r="D7" s="48"/>
      <c r="E7" s="48"/>
      <c r="F7" s="48"/>
    </row>
    <row r="8" spans="1:6" x14ac:dyDescent="0.25">
      <c r="A8" s="49" t="s">
        <v>65</v>
      </c>
      <c r="B8" s="49"/>
      <c r="C8" s="49"/>
      <c r="D8" s="49"/>
      <c r="E8" s="49"/>
      <c r="F8" s="49"/>
    </row>
    <row r="9" spans="1:6" ht="134.25" customHeight="1" x14ac:dyDescent="0.25">
      <c r="A9" s="53" t="s">
        <v>140</v>
      </c>
      <c r="B9" s="40"/>
      <c r="C9" s="40"/>
      <c r="D9" s="40"/>
      <c r="E9" s="40"/>
      <c r="F9" s="40"/>
    </row>
    <row r="10" spans="1:6" ht="27" customHeight="1" x14ac:dyDescent="0.25">
      <c r="A10" s="40" t="s">
        <v>135</v>
      </c>
      <c r="B10" s="40"/>
      <c r="C10" s="40"/>
      <c r="D10" s="40"/>
      <c r="E10" s="40"/>
      <c r="F10" s="40"/>
    </row>
    <row r="11" spans="1:6" ht="27.75" customHeight="1" x14ac:dyDescent="0.25">
      <c r="A11" s="50" t="s">
        <v>66</v>
      </c>
      <c r="B11" s="50"/>
      <c r="C11" s="50"/>
      <c r="D11" s="50"/>
      <c r="E11" s="50"/>
      <c r="F11" s="50"/>
    </row>
    <row r="12" spans="1:6" ht="42.75" customHeight="1" x14ac:dyDescent="0.25">
      <c r="A12" s="51" t="s">
        <v>67</v>
      </c>
      <c r="B12" s="51"/>
      <c r="C12" s="51"/>
      <c r="D12" s="51"/>
      <c r="E12" s="51"/>
      <c r="F12" s="51"/>
    </row>
    <row r="13" spans="1:6" x14ac:dyDescent="0.25">
      <c r="A13" s="52" t="s">
        <v>136</v>
      </c>
      <c r="B13" s="52"/>
      <c r="C13" s="52"/>
      <c r="D13" s="52"/>
      <c r="E13" s="52"/>
      <c r="F13" s="52"/>
    </row>
    <row r="14" spans="1:6" x14ac:dyDescent="0.25">
      <c r="A14" s="49" t="s">
        <v>70</v>
      </c>
      <c r="B14" s="49"/>
      <c r="C14" s="49"/>
      <c r="D14" s="49"/>
      <c r="E14" s="49"/>
      <c r="F14" s="49"/>
    </row>
    <row r="15" spans="1:6" x14ac:dyDescent="0.25">
      <c r="A15" s="49" t="s">
        <v>71</v>
      </c>
      <c r="B15" s="49"/>
      <c r="C15" s="2"/>
      <c r="D15" s="2"/>
      <c r="E15" s="2"/>
      <c r="F15" s="2"/>
    </row>
    <row r="16" spans="1:6" ht="42.75" customHeight="1" x14ac:dyDescent="0.25">
      <c r="A16" s="53" t="s">
        <v>137</v>
      </c>
      <c r="B16" s="53"/>
      <c r="C16" s="53"/>
      <c r="D16" s="53"/>
      <c r="E16" s="53"/>
      <c r="F16" s="53"/>
    </row>
    <row r="17" spans="1:6" ht="27.75" customHeight="1" x14ac:dyDescent="0.25">
      <c r="A17" s="47" t="s">
        <v>138</v>
      </c>
      <c r="B17" s="47"/>
      <c r="C17" s="47"/>
      <c r="D17" s="47"/>
      <c r="E17" s="47"/>
      <c r="F17" s="47"/>
    </row>
    <row r="18" spans="1:6" ht="15.75" customHeight="1" x14ac:dyDescent="0.25">
      <c r="A18" s="2" t="s">
        <v>139</v>
      </c>
      <c r="B18" s="2"/>
      <c r="C18" s="2"/>
      <c r="D18" s="2"/>
      <c r="E18" s="2"/>
      <c r="F18" s="2"/>
    </row>
    <row r="19" spans="1:6" ht="29.25" customHeight="1" x14ac:dyDescent="0.25">
      <c r="A19" s="40" t="s">
        <v>68</v>
      </c>
      <c r="B19" s="40"/>
      <c r="C19" s="40"/>
      <c r="D19" s="40"/>
      <c r="E19" s="40"/>
      <c r="F19" s="40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41" t="s">
        <v>12</v>
      </c>
      <c r="B27" s="41"/>
      <c r="C27" s="41"/>
      <c r="D27" s="41"/>
      <c r="E27" s="41"/>
      <c r="F27" s="41"/>
    </row>
    <row r="28" spans="1:6" ht="11.25" customHeight="1" x14ac:dyDescent="0.25">
      <c r="A28" s="42" t="s">
        <v>13</v>
      </c>
      <c r="B28" s="42"/>
      <c r="C28" s="42"/>
      <c r="D28" s="42"/>
      <c r="E28" s="42"/>
      <c r="F28" s="42"/>
    </row>
    <row r="29" spans="1:6" x14ac:dyDescent="0.25">
      <c r="A29" s="2"/>
      <c r="B29" s="2"/>
      <c r="C29" s="2"/>
      <c r="D29" s="2"/>
      <c r="E29" s="2"/>
      <c r="F29" s="2"/>
    </row>
    <row r="30" spans="1:6" ht="15.75" x14ac:dyDescent="0.25">
      <c r="A30" s="43" t="s">
        <v>69</v>
      </c>
      <c r="B30" s="43"/>
      <c r="C30" s="43"/>
      <c r="D30" s="43"/>
      <c r="E30" s="43"/>
      <c r="F30" s="43"/>
    </row>
    <row r="31" spans="1:6" x14ac:dyDescent="0.25">
      <c r="A31" s="44" t="s">
        <v>14</v>
      </c>
      <c r="B31" s="44"/>
      <c r="C31" s="44"/>
      <c r="D31" s="44"/>
      <c r="E31" s="44"/>
      <c r="F31" s="44"/>
    </row>
    <row r="32" spans="1:6" x14ac:dyDescent="0.25">
      <c r="A32" s="44" t="s">
        <v>72</v>
      </c>
      <c r="B32" s="44"/>
      <c r="C32" s="44"/>
      <c r="D32" s="44"/>
      <c r="E32" s="44"/>
      <c r="F32" s="44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38" t="s">
        <v>62</v>
      </c>
      <c r="B34" s="38"/>
      <c r="C34" s="38"/>
      <c r="D34" s="38"/>
      <c r="E34" s="38"/>
      <c r="F34" s="38"/>
    </row>
    <row r="35" spans="1:6" ht="43.5" customHeight="1" x14ac:dyDescent="0.25">
      <c r="A35" s="46" t="s">
        <v>0</v>
      </c>
      <c r="B35" s="46" t="s">
        <v>1</v>
      </c>
      <c r="C35" s="45" t="s">
        <v>2</v>
      </c>
      <c r="D35" s="45"/>
      <c r="E35" s="45" t="s">
        <v>3</v>
      </c>
      <c r="F35" s="45" t="s">
        <v>4</v>
      </c>
    </row>
    <row r="36" spans="1:6" x14ac:dyDescent="0.25">
      <c r="A36" s="46"/>
      <c r="B36" s="46"/>
      <c r="C36" s="1" t="s">
        <v>5</v>
      </c>
      <c r="D36" s="1" t="s">
        <v>6</v>
      </c>
      <c r="E36" s="45"/>
      <c r="F36" s="45"/>
    </row>
    <row r="37" spans="1:6" ht="27" customHeight="1" x14ac:dyDescent="0.25">
      <c r="A37" s="21" t="s">
        <v>103</v>
      </c>
      <c r="B37" s="30" t="s">
        <v>104</v>
      </c>
      <c r="C37" s="22"/>
      <c r="D37" s="22"/>
      <c r="E37" s="22"/>
      <c r="F37" s="36">
        <f>F38+F49+F53+F58+F59+F60</f>
        <v>35815</v>
      </c>
    </row>
    <row r="38" spans="1:6" ht="26.25" x14ac:dyDescent="0.25">
      <c r="A38" s="23" t="s">
        <v>49</v>
      </c>
      <c r="B38" s="24" t="s">
        <v>15</v>
      </c>
      <c r="C38" s="25"/>
      <c r="D38" s="23">
        <f>SUM(D39:D46)</f>
        <v>10618.7</v>
      </c>
      <c r="E38" s="25"/>
      <c r="F38" s="26">
        <f>SUM(F39:F48)</f>
        <v>17198.5</v>
      </c>
    </row>
    <row r="39" spans="1:6" s="13" customFormat="1" x14ac:dyDescent="0.25">
      <c r="A39" s="9" t="s">
        <v>89</v>
      </c>
      <c r="B39" s="10" t="s">
        <v>73</v>
      </c>
      <c r="C39" s="11" t="s">
        <v>16</v>
      </c>
      <c r="D39" s="11">
        <v>521.9</v>
      </c>
      <c r="E39" s="11" t="s">
        <v>47</v>
      </c>
      <c r="F39" s="12">
        <v>942.7</v>
      </c>
    </row>
    <row r="40" spans="1:6" s="13" customFormat="1" x14ac:dyDescent="0.25">
      <c r="A40" s="9" t="s">
        <v>90</v>
      </c>
      <c r="B40" s="10" t="s">
        <v>74</v>
      </c>
      <c r="C40" s="11" t="s">
        <v>16</v>
      </c>
      <c r="D40" s="19">
        <v>2142.8000000000002</v>
      </c>
      <c r="E40" s="11" t="s">
        <v>47</v>
      </c>
      <c r="F40" s="12">
        <v>2680.4</v>
      </c>
    </row>
    <row r="41" spans="1:6" s="13" customFormat="1" x14ac:dyDescent="0.25">
      <c r="A41" s="9" t="s">
        <v>91</v>
      </c>
      <c r="B41" s="10" t="s">
        <v>121</v>
      </c>
      <c r="C41" s="11" t="s">
        <v>16</v>
      </c>
      <c r="D41" s="19">
        <v>1428.6</v>
      </c>
      <c r="E41" s="11" t="s">
        <v>47</v>
      </c>
      <c r="F41" s="12">
        <v>194.7</v>
      </c>
    </row>
    <row r="42" spans="1:6" s="13" customFormat="1" x14ac:dyDescent="0.25">
      <c r="A42" s="9" t="s">
        <v>92</v>
      </c>
      <c r="B42" s="10" t="s">
        <v>122</v>
      </c>
      <c r="C42" s="11" t="s">
        <v>16</v>
      </c>
      <c r="D42" s="19">
        <v>1646.2</v>
      </c>
      <c r="E42" s="11" t="s">
        <v>47</v>
      </c>
      <c r="F42" s="12">
        <v>2048.1</v>
      </c>
    </row>
    <row r="43" spans="1:6" s="13" customFormat="1" x14ac:dyDescent="0.25">
      <c r="A43" s="9" t="s">
        <v>93</v>
      </c>
      <c r="B43" s="10" t="s">
        <v>75</v>
      </c>
      <c r="C43" s="11" t="s">
        <v>16</v>
      </c>
      <c r="D43" s="11">
        <v>1476.8</v>
      </c>
      <c r="E43" s="11" t="s">
        <v>47</v>
      </c>
      <c r="F43" s="12">
        <v>1922.5</v>
      </c>
    </row>
    <row r="44" spans="1:6" s="13" customFormat="1" x14ac:dyDescent="0.25">
      <c r="A44" s="9" t="s">
        <v>94</v>
      </c>
      <c r="B44" s="10" t="s">
        <v>123</v>
      </c>
      <c r="C44" s="11" t="s">
        <v>16</v>
      </c>
      <c r="D44" s="11">
        <v>1973.1</v>
      </c>
      <c r="E44" s="11" t="s">
        <v>47</v>
      </c>
      <c r="F44" s="12">
        <v>2698.8</v>
      </c>
    </row>
    <row r="45" spans="1:6" s="13" customFormat="1" x14ac:dyDescent="0.25">
      <c r="A45" s="9" t="s">
        <v>126</v>
      </c>
      <c r="B45" s="10" t="s">
        <v>76</v>
      </c>
      <c r="C45" s="11" t="s">
        <v>16</v>
      </c>
      <c r="D45" s="11">
        <v>1000.7</v>
      </c>
      <c r="E45" s="11" t="s">
        <v>47</v>
      </c>
      <c r="F45" s="12">
        <v>1385.8</v>
      </c>
    </row>
    <row r="46" spans="1:6" s="13" customFormat="1" x14ac:dyDescent="0.25">
      <c r="A46" s="9" t="s">
        <v>127</v>
      </c>
      <c r="B46" s="10" t="s">
        <v>77</v>
      </c>
      <c r="C46" s="11" t="s">
        <v>16</v>
      </c>
      <c r="D46" s="19">
        <v>428.6</v>
      </c>
      <c r="E46" s="11" t="s">
        <v>47</v>
      </c>
      <c r="F46" s="12">
        <v>693.5</v>
      </c>
    </row>
    <row r="47" spans="1:6" s="13" customFormat="1" x14ac:dyDescent="0.25">
      <c r="A47" s="9" t="s">
        <v>128</v>
      </c>
      <c r="B47" s="10" t="s">
        <v>124</v>
      </c>
      <c r="C47" s="11" t="s">
        <v>16</v>
      </c>
      <c r="D47" s="11">
        <v>481</v>
      </c>
      <c r="E47" s="11" t="s">
        <v>47</v>
      </c>
      <c r="F47" s="12">
        <v>632</v>
      </c>
    </row>
    <row r="48" spans="1:6" s="13" customFormat="1" x14ac:dyDescent="0.25">
      <c r="A48" s="9" t="s">
        <v>129</v>
      </c>
      <c r="B48" s="10" t="s">
        <v>125</v>
      </c>
      <c r="C48" s="11" t="s">
        <v>16</v>
      </c>
      <c r="D48" s="19"/>
      <c r="E48" s="37" t="s">
        <v>47</v>
      </c>
      <c r="F48" s="12">
        <v>4000</v>
      </c>
    </row>
    <row r="49" spans="1:6" x14ac:dyDescent="0.25">
      <c r="A49" s="27" t="s">
        <v>50</v>
      </c>
      <c r="B49" s="28" t="s">
        <v>19</v>
      </c>
      <c r="C49" s="23"/>
      <c r="D49" s="23">
        <f>SUM(D50:D52)</f>
        <v>2535.8000000000002</v>
      </c>
      <c r="E49" s="23"/>
      <c r="F49" s="29">
        <f>SUM(F50:F52)</f>
        <v>7415.3</v>
      </c>
    </row>
    <row r="50" spans="1:6" s="13" customFormat="1" x14ac:dyDescent="0.25">
      <c r="A50" s="9" t="s">
        <v>95</v>
      </c>
      <c r="B50" s="10" t="s">
        <v>78</v>
      </c>
      <c r="C50" s="11" t="s">
        <v>16</v>
      </c>
      <c r="D50" s="19">
        <v>178.6</v>
      </c>
      <c r="E50" s="11" t="s">
        <v>47</v>
      </c>
      <c r="F50" s="12">
        <v>272.39999999999998</v>
      </c>
    </row>
    <row r="51" spans="1:6" s="13" customFormat="1" x14ac:dyDescent="0.25">
      <c r="A51" s="9" t="s">
        <v>96</v>
      </c>
      <c r="B51" s="10" t="s">
        <v>20</v>
      </c>
      <c r="C51" s="11" t="s">
        <v>16</v>
      </c>
      <c r="D51" s="19">
        <v>928.6</v>
      </c>
      <c r="E51" s="11" t="s">
        <v>47</v>
      </c>
      <c r="F51" s="12">
        <v>3216.5</v>
      </c>
    </row>
    <row r="52" spans="1:6" s="13" customFormat="1" x14ac:dyDescent="0.25">
      <c r="A52" s="9" t="s">
        <v>97</v>
      </c>
      <c r="B52" s="10" t="s">
        <v>21</v>
      </c>
      <c r="C52" s="11" t="s">
        <v>16</v>
      </c>
      <c r="D52" s="19">
        <v>1428.6</v>
      </c>
      <c r="E52" s="11" t="s">
        <v>47</v>
      </c>
      <c r="F52" s="12">
        <v>3926.4</v>
      </c>
    </row>
    <row r="53" spans="1:6" s="18" customFormat="1" x14ac:dyDescent="0.25">
      <c r="A53" s="27" t="s">
        <v>51</v>
      </c>
      <c r="B53" s="28" t="s">
        <v>23</v>
      </c>
      <c r="C53" s="23"/>
      <c r="D53" s="23">
        <f>SUM(D54:D57)</f>
        <v>2178.8000000000002</v>
      </c>
      <c r="E53" s="23"/>
      <c r="F53" s="29">
        <f>SUM(F54:F57)</f>
        <v>8501.2000000000007</v>
      </c>
    </row>
    <row r="54" spans="1:6" s="13" customFormat="1" x14ac:dyDescent="0.25">
      <c r="A54" s="9" t="s">
        <v>98</v>
      </c>
      <c r="B54" s="10" t="s">
        <v>79</v>
      </c>
      <c r="C54" s="11" t="s">
        <v>16</v>
      </c>
      <c r="D54" s="19">
        <v>1071.4000000000001</v>
      </c>
      <c r="E54" s="11" t="s">
        <v>47</v>
      </c>
      <c r="F54" s="12">
        <v>4969.5</v>
      </c>
    </row>
    <row r="55" spans="1:6" s="13" customFormat="1" x14ac:dyDescent="0.25">
      <c r="A55" s="9" t="s">
        <v>99</v>
      </c>
      <c r="B55" s="10" t="s">
        <v>80</v>
      </c>
      <c r="C55" s="11" t="s">
        <v>16</v>
      </c>
      <c r="D55" s="19">
        <v>250</v>
      </c>
      <c r="E55" s="11" t="s">
        <v>47</v>
      </c>
      <c r="F55" s="12">
        <v>531.70000000000005</v>
      </c>
    </row>
    <row r="56" spans="1:6" s="13" customFormat="1" x14ac:dyDescent="0.25">
      <c r="A56" s="9" t="s">
        <v>100</v>
      </c>
      <c r="B56" s="10" t="s">
        <v>130</v>
      </c>
      <c r="C56" s="11" t="s">
        <v>16</v>
      </c>
      <c r="D56" s="19">
        <v>357.4</v>
      </c>
      <c r="E56" s="11" t="s">
        <v>47</v>
      </c>
      <c r="F56" s="12">
        <v>1000</v>
      </c>
    </row>
    <row r="57" spans="1:6" s="13" customFormat="1" x14ac:dyDescent="0.25">
      <c r="A57" s="9" t="s">
        <v>101</v>
      </c>
      <c r="B57" s="10" t="s">
        <v>132</v>
      </c>
      <c r="C57" s="11" t="s">
        <v>16</v>
      </c>
      <c r="D57" s="19">
        <v>500</v>
      </c>
      <c r="E57" s="11" t="s">
        <v>47</v>
      </c>
      <c r="F57" s="12">
        <v>2000</v>
      </c>
    </row>
    <row r="58" spans="1:6" s="31" customFormat="1" x14ac:dyDescent="0.25">
      <c r="A58" s="27" t="s">
        <v>52</v>
      </c>
      <c r="B58" s="28" t="s">
        <v>38</v>
      </c>
      <c r="C58" s="23" t="s">
        <v>31</v>
      </c>
      <c r="D58" s="23">
        <v>1</v>
      </c>
      <c r="E58" s="23" t="s">
        <v>47</v>
      </c>
      <c r="F58" s="29">
        <v>200</v>
      </c>
    </row>
    <row r="59" spans="1:6" s="34" customFormat="1" x14ac:dyDescent="0.25">
      <c r="A59" s="27" t="s">
        <v>53</v>
      </c>
      <c r="B59" s="28" t="s">
        <v>44</v>
      </c>
      <c r="C59" s="23" t="s">
        <v>16</v>
      </c>
      <c r="D59" s="23">
        <v>1750</v>
      </c>
      <c r="E59" s="23" t="s">
        <v>47</v>
      </c>
      <c r="F59" s="29">
        <v>2000</v>
      </c>
    </row>
    <row r="60" spans="1:6" s="34" customFormat="1" x14ac:dyDescent="0.25">
      <c r="A60" s="27" t="s">
        <v>133</v>
      </c>
      <c r="B60" s="28" t="s">
        <v>134</v>
      </c>
      <c r="C60" s="23" t="s">
        <v>31</v>
      </c>
      <c r="D60" s="23">
        <v>1</v>
      </c>
      <c r="E60" s="23" t="s">
        <v>47</v>
      </c>
      <c r="F60" s="29">
        <v>500</v>
      </c>
    </row>
    <row r="61" spans="1:6" s="13" customFormat="1" ht="27" x14ac:dyDescent="0.25">
      <c r="A61" s="8" t="s">
        <v>18</v>
      </c>
      <c r="B61" s="7" t="s">
        <v>102</v>
      </c>
      <c r="C61" s="8"/>
      <c r="D61" s="20"/>
      <c r="E61" s="8"/>
      <c r="F61" s="14">
        <f>F62+F66</f>
        <v>1780.5</v>
      </c>
    </row>
    <row r="62" spans="1:6" s="18" customFormat="1" x14ac:dyDescent="0.25">
      <c r="A62" s="23" t="s">
        <v>54</v>
      </c>
      <c r="B62" s="24" t="s">
        <v>131</v>
      </c>
      <c r="C62" s="23" t="s">
        <v>48</v>
      </c>
      <c r="D62" s="23">
        <v>4</v>
      </c>
      <c r="E62" s="23" t="s">
        <v>47</v>
      </c>
      <c r="F62" s="26">
        <f>SUM(F63:F65)</f>
        <v>1580.5</v>
      </c>
    </row>
    <row r="63" spans="1:6" s="5" customFormat="1" x14ac:dyDescent="0.25">
      <c r="A63" s="9" t="s">
        <v>108</v>
      </c>
      <c r="B63" s="10" t="s">
        <v>17</v>
      </c>
      <c r="C63" s="11" t="s">
        <v>41</v>
      </c>
      <c r="D63" s="11">
        <v>1</v>
      </c>
      <c r="E63" s="11" t="s">
        <v>47</v>
      </c>
      <c r="F63" s="12">
        <v>679</v>
      </c>
    </row>
    <row r="64" spans="1:6" s="5" customFormat="1" x14ac:dyDescent="0.25">
      <c r="A64" s="9" t="s">
        <v>109</v>
      </c>
      <c r="B64" s="10" t="s">
        <v>85</v>
      </c>
      <c r="C64" s="11" t="s">
        <v>41</v>
      </c>
      <c r="D64" s="11">
        <v>1</v>
      </c>
      <c r="E64" s="11" t="s">
        <v>47</v>
      </c>
      <c r="F64" s="12">
        <v>486.9</v>
      </c>
    </row>
    <row r="65" spans="1:6" s="5" customFormat="1" x14ac:dyDescent="0.25">
      <c r="A65" s="9" t="s">
        <v>110</v>
      </c>
      <c r="B65" s="10" t="s">
        <v>86</v>
      </c>
      <c r="C65" s="11" t="s">
        <v>41</v>
      </c>
      <c r="D65" s="11">
        <v>1</v>
      </c>
      <c r="E65" s="11" t="s">
        <v>47</v>
      </c>
      <c r="F65" s="12">
        <v>414.6</v>
      </c>
    </row>
    <row r="66" spans="1:6" s="31" customFormat="1" x14ac:dyDescent="0.25">
      <c r="A66" s="27" t="s">
        <v>55</v>
      </c>
      <c r="B66" s="28" t="s">
        <v>36</v>
      </c>
      <c r="C66" s="23" t="s">
        <v>31</v>
      </c>
      <c r="D66" s="23">
        <v>1</v>
      </c>
      <c r="E66" s="23" t="s">
        <v>47</v>
      </c>
      <c r="F66" s="29">
        <v>200</v>
      </c>
    </row>
    <row r="67" spans="1:6" s="5" customFormat="1" ht="28.5" customHeight="1" x14ac:dyDescent="0.25">
      <c r="A67" s="8" t="s">
        <v>22</v>
      </c>
      <c r="B67" s="33" t="s">
        <v>111</v>
      </c>
      <c r="C67" s="8"/>
      <c r="D67" s="8"/>
      <c r="E67" s="8"/>
      <c r="F67" s="14">
        <f>F68+F70+F71+F72+F73</f>
        <v>15401.7</v>
      </c>
    </row>
    <row r="68" spans="1:6" s="18" customFormat="1" x14ac:dyDescent="0.25">
      <c r="A68" s="27" t="s">
        <v>56</v>
      </c>
      <c r="B68" s="28" t="s">
        <v>26</v>
      </c>
      <c r="C68" s="23"/>
      <c r="D68" s="23">
        <v>3</v>
      </c>
      <c r="E68" s="23"/>
      <c r="F68" s="29">
        <f>F69</f>
        <v>12101.7</v>
      </c>
    </row>
    <row r="69" spans="1:6" s="13" customFormat="1" x14ac:dyDescent="0.25">
      <c r="A69" s="9" t="s">
        <v>106</v>
      </c>
      <c r="B69" s="10" t="s">
        <v>17</v>
      </c>
      <c r="C69" s="11" t="s">
        <v>48</v>
      </c>
      <c r="D69" s="11">
        <v>1</v>
      </c>
      <c r="E69" s="11" t="s">
        <v>47</v>
      </c>
      <c r="F69" s="12">
        <v>12101.7</v>
      </c>
    </row>
    <row r="70" spans="1:6" s="18" customFormat="1" x14ac:dyDescent="0.25">
      <c r="A70" s="27" t="s">
        <v>57</v>
      </c>
      <c r="B70" s="28" t="s">
        <v>28</v>
      </c>
      <c r="C70" s="23" t="s">
        <v>31</v>
      </c>
      <c r="D70" s="23">
        <v>1</v>
      </c>
      <c r="E70" s="23" t="s">
        <v>47</v>
      </c>
      <c r="F70" s="29">
        <v>2600</v>
      </c>
    </row>
    <row r="71" spans="1:6" s="31" customFormat="1" x14ac:dyDescent="0.25">
      <c r="A71" s="27" t="s">
        <v>58</v>
      </c>
      <c r="B71" s="28" t="s">
        <v>37</v>
      </c>
      <c r="C71" s="23" t="s">
        <v>31</v>
      </c>
      <c r="D71" s="23">
        <v>1</v>
      </c>
      <c r="E71" s="23" t="s">
        <v>47</v>
      </c>
      <c r="F71" s="29">
        <v>100</v>
      </c>
    </row>
    <row r="72" spans="1:6" s="31" customFormat="1" x14ac:dyDescent="0.25">
      <c r="A72" s="27" t="s">
        <v>59</v>
      </c>
      <c r="B72" s="28" t="s">
        <v>40</v>
      </c>
      <c r="C72" s="23" t="s">
        <v>31</v>
      </c>
      <c r="D72" s="23">
        <v>1</v>
      </c>
      <c r="E72" s="23" t="s">
        <v>47</v>
      </c>
      <c r="F72" s="29">
        <v>350</v>
      </c>
    </row>
    <row r="73" spans="1:6" s="32" customFormat="1" x14ac:dyDescent="0.25">
      <c r="A73" s="27" t="s">
        <v>120</v>
      </c>
      <c r="B73" s="28" t="s">
        <v>63</v>
      </c>
      <c r="C73" s="23" t="s">
        <v>31</v>
      </c>
      <c r="D73" s="23">
        <v>1</v>
      </c>
      <c r="E73" s="23" t="s">
        <v>47</v>
      </c>
      <c r="F73" s="29">
        <v>250</v>
      </c>
    </row>
    <row r="74" spans="1:6" s="18" customFormat="1" ht="40.5" x14ac:dyDescent="0.25">
      <c r="A74" s="8" t="s">
        <v>24</v>
      </c>
      <c r="B74" s="7" t="s">
        <v>107</v>
      </c>
      <c r="C74" s="8"/>
      <c r="D74" s="8"/>
      <c r="E74" s="8"/>
      <c r="F74" s="14">
        <f>F75+F76+F77+F78</f>
        <v>8010</v>
      </c>
    </row>
    <row r="75" spans="1:6" s="31" customFormat="1" x14ac:dyDescent="0.25">
      <c r="A75" s="27" t="s">
        <v>81</v>
      </c>
      <c r="B75" s="28" t="s">
        <v>30</v>
      </c>
      <c r="C75" s="23" t="s">
        <v>31</v>
      </c>
      <c r="D75" s="23">
        <v>2</v>
      </c>
      <c r="E75" s="23" t="s">
        <v>47</v>
      </c>
      <c r="F75" s="29">
        <v>600</v>
      </c>
    </row>
    <row r="76" spans="1:6" s="31" customFormat="1" x14ac:dyDescent="0.25">
      <c r="A76" s="27" t="s">
        <v>82</v>
      </c>
      <c r="B76" s="28" t="s">
        <v>33</v>
      </c>
      <c r="C76" s="23" t="s">
        <v>31</v>
      </c>
      <c r="D76" s="23">
        <v>1</v>
      </c>
      <c r="E76" s="23" t="s">
        <v>60</v>
      </c>
      <c r="F76" s="29">
        <v>300</v>
      </c>
    </row>
    <row r="77" spans="1:6" s="31" customFormat="1" x14ac:dyDescent="0.25">
      <c r="A77" s="27" t="s">
        <v>83</v>
      </c>
      <c r="B77" s="28" t="s">
        <v>35</v>
      </c>
      <c r="C77" s="23" t="s">
        <v>31</v>
      </c>
      <c r="D77" s="23">
        <v>1</v>
      </c>
      <c r="E77" s="23" t="s">
        <v>60</v>
      </c>
      <c r="F77" s="29">
        <v>7000</v>
      </c>
    </row>
    <row r="78" spans="1:6" s="34" customFormat="1" x14ac:dyDescent="0.25">
      <c r="A78" s="27" t="s">
        <v>84</v>
      </c>
      <c r="B78" s="28" t="s">
        <v>88</v>
      </c>
      <c r="C78" s="23" t="s">
        <v>41</v>
      </c>
      <c r="D78" s="23">
        <v>12</v>
      </c>
      <c r="E78" s="23" t="s">
        <v>60</v>
      </c>
      <c r="F78" s="29">
        <v>110</v>
      </c>
    </row>
    <row r="79" spans="1:6" s="18" customFormat="1" x14ac:dyDescent="0.25">
      <c r="A79" s="15" t="s">
        <v>25</v>
      </c>
      <c r="B79" s="16" t="s">
        <v>105</v>
      </c>
      <c r="C79" s="8" t="s">
        <v>31</v>
      </c>
      <c r="D79" s="8">
        <v>1</v>
      </c>
      <c r="E79" s="8" t="s">
        <v>61</v>
      </c>
      <c r="F79" s="17">
        <v>300</v>
      </c>
    </row>
    <row r="80" spans="1:6" s="18" customFormat="1" ht="27" x14ac:dyDescent="0.25">
      <c r="A80" s="8" t="s">
        <v>27</v>
      </c>
      <c r="B80" s="7" t="s">
        <v>112</v>
      </c>
      <c r="C80" s="8"/>
      <c r="D80" s="8"/>
      <c r="E80" s="8"/>
      <c r="F80" s="14">
        <f>F81+F82</f>
        <v>9800</v>
      </c>
    </row>
    <row r="81" spans="1:6" s="31" customFormat="1" ht="25.5" x14ac:dyDescent="0.25">
      <c r="A81" s="23" t="s">
        <v>113</v>
      </c>
      <c r="B81" s="35" t="s">
        <v>87</v>
      </c>
      <c r="C81" s="23" t="s">
        <v>31</v>
      </c>
      <c r="D81" s="23">
        <v>1</v>
      </c>
      <c r="E81" s="23" t="s">
        <v>60</v>
      </c>
      <c r="F81" s="26">
        <v>9500</v>
      </c>
    </row>
    <row r="82" spans="1:6" s="31" customFormat="1" x14ac:dyDescent="0.25">
      <c r="A82" s="27" t="s">
        <v>114</v>
      </c>
      <c r="B82" s="28" t="s">
        <v>39</v>
      </c>
      <c r="C82" s="23" t="s">
        <v>31</v>
      </c>
      <c r="D82" s="23">
        <v>2</v>
      </c>
      <c r="E82" s="23" t="s">
        <v>47</v>
      </c>
      <c r="F82" s="29">
        <v>300</v>
      </c>
    </row>
    <row r="83" spans="1:6" s="5" customFormat="1" ht="40.5" x14ac:dyDescent="0.25">
      <c r="A83" s="8" t="s">
        <v>29</v>
      </c>
      <c r="B83" s="7" t="s">
        <v>115</v>
      </c>
      <c r="C83" s="8" t="s">
        <v>41</v>
      </c>
      <c r="D83" s="20">
        <v>200</v>
      </c>
      <c r="E83" s="8" t="s">
        <v>47</v>
      </c>
      <c r="F83" s="14">
        <v>2000</v>
      </c>
    </row>
    <row r="84" spans="1:6" s="5" customFormat="1" ht="54" x14ac:dyDescent="0.25">
      <c r="A84" s="8" t="s">
        <v>32</v>
      </c>
      <c r="B84" s="7" t="s">
        <v>116</v>
      </c>
      <c r="C84" s="8"/>
      <c r="D84" s="20"/>
      <c r="E84" s="8"/>
      <c r="F84" s="14">
        <f>F85+F86</f>
        <v>2500</v>
      </c>
    </row>
    <row r="85" spans="1:6" s="32" customFormat="1" ht="13.5" customHeight="1" x14ac:dyDescent="0.25">
      <c r="A85" s="23" t="s">
        <v>117</v>
      </c>
      <c r="B85" s="35" t="s">
        <v>42</v>
      </c>
      <c r="C85" s="23" t="s">
        <v>41</v>
      </c>
      <c r="D85" s="23">
        <v>200</v>
      </c>
      <c r="E85" s="23" t="s">
        <v>47</v>
      </c>
      <c r="F85" s="26">
        <v>2000</v>
      </c>
    </row>
    <row r="86" spans="1:6" s="32" customFormat="1" x14ac:dyDescent="0.25">
      <c r="A86" s="27" t="s">
        <v>118</v>
      </c>
      <c r="B86" s="28" t="s">
        <v>43</v>
      </c>
      <c r="C86" s="23" t="s">
        <v>31</v>
      </c>
      <c r="D86" s="23">
        <v>1</v>
      </c>
      <c r="E86" s="23" t="s">
        <v>47</v>
      </c>
      <c r="F86" s="29">
        <v>500</v>
      </c>
    </row>
    <row r="87" spans="1:6" ht="40.5" x14ac:dyDescent="0.25">
      <c r="A87" s="8" t="s">
        <v>34</v>
      </c>
      <c r="B87" s="7" t="s">
        <v>119</v>
      </c>
      <c r="C87" s="8" t="s">
        <v>31</v>
      </c>
      <c r="D87" s="8">
        <v>1</v>
      </c>
      <c r="E87" s="8" t="s">
        <v>61</v>
      </c>
      <c r="F87" s="14">
        <v>6960</v>
      </c>
    </row>
    <row r="88" spans="1:6" s="2" customFormat="1" ht="12.75" x14ac:dyDescent="0.2"/>
    <row r="89" spans="1:6" s="2" customFormat="1" ht="12.75" x14ac:dyDescent="0.2">
      <c r="A89" s="39" t="s">
        <v>45</v>
      </c>
      <c r="B89" s="39"/>
      <c r="C89" s="39"/>
      <c r="D89" s="39"/>
      <c r="E89" s="39"/>
      <c r="F89" s="39"/>
    </row>
    <row r="90" spans="1:6" s="2" customFormat="1" ht="12.75" x14ac:dyDescent="0.2"/>
    <row r="91" spans="1:6" s="2" customFormat="1" ht="15.75" x14ac:dyDescent="0.25">
      <c r="A91" s="4" t="s">
        <v>46</v>
      </c>
      <c r="B91" s="6">
        <f>F37+F61+F67+F74+F79+F80+F83+F84+F87</f>
        <v>82567.199999999997</v>
      </c>
    </row>
    <row r="92" spans="1:6" s="2" customFormat="1" ht="12.75" x14ac:dyDescent="0.2"/>
    <row r="93" spans="1:6" s="2" customFormat="1" ht="12.75" x14ac:dyDescent="0.2"/>
    <row r="94" spans="1:6" s="2" customFormat="1" ht="12.75" x14ac:dyDescent="0.2"/>
    <row r="95" spans="1:6" s="2" customFormat="1" ht="12.75" x14ac:dyDescent="0.2"/>
    <row r="96" spans="1:6" s="2" customFormat="1" ht="12.75" x14ac:dyDescent="0.2"/>
    <row r="97" s="2" customFormat="1" ht="12.75" x14ac:dyDescent="0.2"/>
    <row r="98" s="2" customFormat="1" ht="12.75" x14ac:dyDescent="0.2"/>
    <row r="99" s="2" customFormat="1" ht="12.75" x14ac:dyDescent="0.2"/>
    <row r="100" s="2" customFormat="1" ht="12.75" x14ac:dyDescent="0.2"/>
  </sheetData>
  <mergeCells count="29">
    <mergeCell ref="B2:F2"/>
    <mergeCell ref="A4:F4"/>
    <mergeCell ref="A5:F5"/>
    <mergeCell ref="A6:F6"/>
    <mergeCell ref="C3:F3"/>
    <mergeCell ref="A17:F17"/>
    <mergeCell ref="A7:F7"/>
    <mergeCell ref="A8:F8"/>
    <mergeCell ref="A10:F10"/>
    <mergeCell ref="A11:F11"/>
    <mergeCell ref="A12:F12"/>
    <mergeCell ref="A13:F13"/>
    <mergeCell ref="A14:F14"/>
    <mergeCell ref="A15:B15"/>
    <mergeCell ref="A9:F9"/>
    <mergeCell ref="A16:F16"/>
    <mergeCell ref="A34:F34"/>
    <mergeCell ref="A89:F89"/>
    <mergeCell ref="A19:F19"/>
    <mergeCell ref="A27:F27"/>
    <mergeCell ref="A28:F28"/>
    <mergeCell ref="A30:F30"/>
    <mergeCell ref="A31:F31"/>
    <mergeCell ref="A32:F32"/>
    <mergeCell ref="C35:D35"/>
    <mergeCell ref="A35:A36"/>
    <mergeCell ref="B35:B36"/>
    <mergeCell ref="E35:E36"/>
    <mergeCell ref="F35:F3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</dc:creator>
  <cp:lastModifiedBy>user</cp:lastModifiedBy>
  <cp:lastPrinted>2020-12-29T06:48:38Z</cp:lastPrinted>
  <dcterms:created xsi:type="dcterms:W3CDTF">2019-12-26T10:33:45Z</dcterms:created>
  <dcterms:modified xsi:type="dcterms:W3CDTF">2020-12-29T06:48:42Z</dcterms:modified>
</cp:coreProperties>
</file>